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C:\Users\jerzy\OneDrive - INFO-KOSZT\Dokumenty\2022\Blutko Dawid\"/>
    </mc:Choice>
  </mc:AlternateContent>
  <xr:revisionPtr revIDLastSave="0" documentId="13_ncr:1_{B9A0EFD8-EA4B-4C17-B909-32E8499704C5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Oferta" sheetId="1" r:id="rId1"/>
    <sheet name="Tabela elementów scalonych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4" i="1" l="1"/>
  <c r="G35" i="1" s="1"/>
  <c r="C4" i="2" s="1"/>
  <c r="G29" i="1"/>
  <c r="G28" i="1"/>
  <c r="G30" i="1" s="1"/>
  <c r="G31" i="1" s="1"/>
  <c r="G23" i="1"/>
  <c r="G22" i="1"/>
  <c r="G24" i="1" s="1"/>
  <c r="G25" i="1" s="1"/>
  <c r="G17" i="1"/>
  <c r="G16" i="1"/>
  <c r="G15" i="1"/>
  <c r="G14" i="1"/>
  <c r="G18" i="1" s="1"/>
  <c r="G19" i="1" s="1"/>
  <c r="G9" i="1"/>
  <c r="G8" i="1"/>
  <c r="G7" i="1"/>
  <c r="G6" i="1"/>
  <c r="G10" i="1" s="1"/>
  <c r="G11" i="1" s="1"/>
  <c r="G32" i="1" l="1"/>
  <c r="C3" i="2" l="1"/>
  <c r="C5" i="2" s="1"/>
  <c r="G36" i="1"/>
  <c r="D5" i="2" l="1"/>
  <c r="E5" i="2" s="1"/>
</calcChain>
</file>

<file path=xl/sharedStrings.xml><?xml version="1.0" encoding="utf-8"?>
<sst xmlns="http://schemas.openxmlformats.org/spreadsheetml/2006/main" count="113" uniqueCount="61">
  <si>
    <t>Lp.</t>
  </si>
  <si>
    <t>Podstawa</t>
  </si>
  <si>
    <t>Opis robót</t>
  </si>
  <si>
    <t>Jednostka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</si>
  <si>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</si>
  <si>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</si>
  <si>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</si>
  <si>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</si>
  <si>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</si>
  <si>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</si>
  <si>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</si>
  <si>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</si>
  <si>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</si>
  <si>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ROBOTY BUDOWLANE</t>
  </si>
  <si>
    <t>1.1</t>
  </si>
  <si>
    <t>CZĘŚĆ A</t>
  </si>
  <si>
    <t>1.1.1</t>
  </si>
  <si>
    <t>Roboty budowlane w zakresie budowy wodociągów i rurociągów do odprowadzania ścieków</t>
  </si>
  <si>
    <t>_x000D_
analiza indywidualna</t>
  </si>
  <si>
    <t>Sieć kanalizacyjna z rur z PVC fi 200 mm</t>
  </si>
  <si>
    <t>m</t>
  </si>
  <si>
    <t>Przyłącza kanalizacyjne z rur PVC o średnicy 160 mm</t>
  </si>
  <si>
    <t>Sieć kanalizacyjna z rur PE-HD fi 110 mm</t>
  </si>
  <si>
    <t>Przepompownia ścieków ze zbiornikiem retencyjnym (P1)</t>
  </si>
  <si>
    <t>kpl</t>
  </si>
  <si>
    <t>RAZEM 1.1.1 Roboty budowlane w zakresie budowy wodociągów i rurociągów do odprowadzania ścieków</t>
  </si>
  <si>
    <t>RAZEM 1.1 CZĘŚĆ A</t>
  </si>
  <si>
    <t>1.2</t>
  </si>
  <si>
    <t>CZĘŚĆ B</t>
  </si>
  <si>
    <t>1.2.1</t>
  </si>
  <si>
    <t>8</t>
  </si>
  <si>
    <t>Przepompownia ścieków ze zbiornikiem retencyjnym (P2)</t>
  </si>
  <si>
    <t>RAZEM 1.2.1 Roboty budowlane w zakresie budowy wodociągów i rurociągów do odprowadzania ścieków</t>
  </si>
  <si>
    <t>RAZEM 1.2 CZĘŚĆ B</t>
  </si>
  <si>
    <t>1.3</t>
  </si>
  <si>
    <t>CZĘŚĆ C</t>
  </si>
  <si>
    <t>1.3.1</t>
  </si>
  <si>
    <t>9</t>
  </si>
  <si>
    <t>10</t>
  </si>
  <si>
    <t>RAZEM 1.3.1 Roboty budowlane w zakresie budowy wodociągów i rurociągów do odprowadzania ścieków</t>
  </si>
  <si>
    <t>RAZEM 1.3 CZĘŚĆ C</t>
  </si>
  <si>
    <t>1.4</t>
  </si>
  <si>
    <t>CZĘŚĆ D</t>
  </si>
  <si>
    <t>1.4.1</t>
  </si>
  <si>
    <t>11</t>
  </si>
  <si>
    <t>12</t>
  </si>
  <si>
    <t>RAZEM 1.4.1 Roboty budowlane w zakresie budowy wodociągów i rurociągów do odprowadzania ścieków</t>
  </si>
  <si>
    <t>RAZEM 1.4 CZĘŚĆ D</t>
  </si>
  <si>
    <t>RAZEM 1 ROBOTY BUDOWLANE</t>
  </si>
  <si>
    <t>PRACE PROJEKTOWE</t>
  </si>
  <si>
    <t>13</t>
  </si>
  <si>
    <t>Koszt dokumentacji projektowej</t>
  </si>
  <si>
    <t>kpl.</t>
  </si>
  <si>
    <t>RAZEM 2 PRACE PROJEKTOWE</t>
  </si>
  <si>
    <t>RAZEM kosztorys</t>
  </si>
  <si>
    <t>Nazwa elementu</t>
  </si>
  <si>
    <t>Wartość netto</t>
  </si>
  <si>
    <t>Wartość VAT</t>
  </si>
  <si>
    <t>Wartość brutto</t>
  </si>
  <si>
    <t>Słownie:       zero i 00/100 zł</t>
  </si>
  <si>
    <t>Przedmiar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</si>
</sst>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\ ##0.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entury Gothic"/>
    </font>
    <font>
      <b/>
      <sz val="11"/>
      <name val="Century Gothic"/>
    </font>
    <font>
      <sz val="11"/>
      <name val="Century Gothic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 justifyLastLine="1"/>
    </xf>
    <xf numFmtId="164" fontId="2" fillId="3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2" fillId="4" borderId="1" xfId="0" applyNumberFormat="1" applyFont="1" applyFill="1" applyBorder="1" applyAlignment="1">
      <alignment vertical="center" wrapText="1"/>
    </xf>
    <xf numFmtId="164" fontId="2" fillId="4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3" fillId="0" borderId="1" xfId="0" applyNumberFormat="1" applyFont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G36"/>
  <sheetViews>
    <sheetView tabSelected="1" view="pageBreakPreview" zoomScale="90" zoomScaleNormal="100" zoomScaleSheetLayoutView="90" workbookViewId="0">
      <selection activeCell="K6" sqref="K6"/>
    </sheetView>
  </sheetViews>
  <sheetFormatPr defaultRowHeight="14.4" x14ac:dyDescent="0.3"/>
  <cols>
    <col min="1" max="1" width="11.109375" customWidth="1"/>
    <col min="2" max="2" width="22.21875" customWidth="1"/>
    <col min="3" max="3" width="48.77734375" customWidth="1"/>
    <col min="4" max="4" width="12.5546875" style="9" customWidth="1"/>
    <col min="5" max="7" width="11.109375" customWidth="1"/>
  </cols>
  <sheetData>
    <row r="1" spans="1:7" ht="27.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60</v>
      </c>
      <c r="F1" s="1" t="s">
        <v>4</v>
      </c>
      <c r="G1" s="1" t="s">
        <v>5</v>
      </c>
    </row>
    <row r="2" spans="1:7" x14ac:dyDescent="0.3">
      <c r="A2" s="1" t="s">
        <v>6</v>
      </c>
      <c r="B2" s="1" t="s">
        <v>7</v>
      </c>
      <c r="C2" s="1" t="s">
        <v>8</v>
      </c>
      <c r="D2" s="1" t="s">
        <v>9</v>
      </c>
      <c r="E2" s="1" t="s">
        <v>10</v>
      </c>
      <c r="F2" s="1" t="s">
        <v>11</v>
      </c>
      <c r="G2" s="1" t="s">
        <v>12</v>
      </c>
    </row>
    <row r="3" spans="1:7" x14ac:dyDescent="0.3">
      <c r="A3" s="2" t="s">
        <v>6</v>
      </c>
      <c r="B3" s="2"/>
      <c r="C3" s="2" t="s">
        <v>13</v>
      </c>
      <c r="D3" s="6"/>
      <c r="E3" s="2"/>
      <c r="F3" s="2"/>
      <c r="G3" s="2"/>
    </row>
    <row r="4" spans="1:7" x14ac:dyDescent="0.3">
      <c r="A4" s="2" t="s">
        <v>14</v>
      </c>
      <c r="B4" s="2"/>
      <c r="C4" s="2" t="s">
        <v>15</v>
      </c>
      <c r="D4" s="6"/>
      <c r="E4" s="2"/>
      <c r="F4" s="2"/>
      <c r="G4" s="2"/>
    </row>
    <row r="5" spans="1:7" ht="41.4" x14ac:dyDescent="0.3">
      <c r="A5" s="2" t="s">
        <v>16</v>
      </c>
      <c r="B5" s="2"/>
      <c r="C5" s="2" t="s">
        <v>17</v>
      </c>
      <c r="D5" s="6"/>
      <c r="E5" s="2"/>
      <c r="F5" s="2"/>
      <c r="G5" s="2"/>
    </row>
    <row r="6" spans="1:7" ht="27.6" x14ac:dyDescent="0.3">
      <c r="A6" s="3" t="s">
        <v>6</v>
      </c>
      <c r="B6" s="3" t="s">
        <v>18</v>
      </c>
      <c r="C6" s="3" t="s">
        <v>19</v>
      </c>
      <c r="D6" s="7" t="s">
        <v>20</v>
      </c>
      <c r="E6" s="10">
        <v>1343</v>
      </c>
      <c r="F6" s="10">
        <v>0</v>
      </c>
      <c r="G6" s="10">
        <f>ROUND(E6*F6,2)</f>
        <v>0</v>
      </c>
    </row>
    <row r="7" spans="1:7" ht="27.6" x14ac:dyDescent="0.3">
      <c r="A7" s="3" t="s">
        <v>7</v>
      </c>
      <c r="B7" s="3" t="s">
        <v>18</v>
      </c>
      <c r="C7" s="3" t="s">
        <v>21</v>
      </c>
      <c r="D7" s="7" t="s">
        <v>20</v>
      </c>
      <c r="E7" s="10">
        <v>300</v>
      </c>
      <c r="F7" s="10">
        <v>0</v>
      </c>
      <c r="G7" s="10">
        <f>ROUND(E7*F7,2)</f>
        <v>0</v>
      </c>
    </row>
    <row r="8" spans="1:7" ht="27.6" x14ac:dyDescent="0.3">
      <c r="A8" s="3" t="s">
        <v>8</v>
      </c>
      <c r="B8" s="3" t="s">
        <v>18</v>
      </c>
      <c r="C8" s="3" t="s">
        <v>22</v>
      </c>
      <c r="D8" s="7" t="s">
        <v>20</v>
      </c>
      <c r="E8" s="10">
        <v>1033</v>
      </c>
      <c r="F8" s="10">
        <v>0</v>
      </c>
      <c r="G8" s="10">
        <f>ROUND(E8*F8,2)</f>
        <v>0</v>
      </c>
    </row>
    <row r="9" spans="1:7" ht="27.6" x14ac:dyDescent="0.3">
      <c r="A9" s="3" t="s">
        <v>9</v>
      </c>
      <c r="B9" s="3" t="s">
        <v>18</v>
      </c>
      <c r="C9" s="3" t="s">
        <v>23</v>
      </c>
      <c r="D9" s="7" t="s">
        <v>24</v>
      </c>
      <c r="E9" s="10">
        <v>1</v>
      </c>
      <c r="F9" s="10">
        <v>0</v>
      </c>
      <c r="G9" s="10">
        <f>ROUND(E9*F9,2)</f>
        <v>0</v>
      </c>
    </row>
    <row r="10" spans="1:7" ht="41.4" x14ac:dyDescent="0.3">
      <c r="A10" s="4"/>
      <c r="B10" s="4"/>
      <c r="C10" s="4" t="s">
        <v>25</v>
      </c>
      <c r="D10" s="8"/>
      <c r="E10" s="11"/>
      <c r="F10" s="11"/>
      <c r="G10" s="11">
        <f>SUM(G6:G9)</f>
        <v>0</v>
      </c>
    </row>
    <row r="11" spans="1:7" x14ac:dyDescent="0.3">
      <c r="A11" s="4"/>
      <c r="B11" s="4"/>
      <c r="C11" s="4" t="s">
        <v>26</v>
      </c>
      <c r="D11" s="8"/>
      <c r="E11" s="11"/>
      <c r="F11" s="11"/>
      <c r="G11" s="11">
        <f>G10</f>
        <v>0</v>
      </c>
    </row>
    <row r="12" spans="1:7" x14ac:dyDescent="0.3">
      <c r="A12" s="2" t="s">
        <v>27</v>
      </c>
      <c r="B12" s="2"/>
      <c r="C12" s="2" t="s">
        <v>28</v>
      </c>
      <c r="D12" s="6"/>
      <c r="E12" s="12"/>
      <c r="F12" s="12"/>
      <c r="G12" s="12"/>
    </row>
    <row r="13" spans="1:7" ht="41.4" x14ac:dyDescent="0.3">
      <c r="A13" s="2" t="s">
        <v>29</v>
      </c>
      <c r="B13" s="2"/>
      <c r="C13" s="2" t="s">
        <v>17</v>
      </c>
      <c r="D13" s="6"/>
      <c r="E13" s="12"/>
      <c r="F13" s="12"/>
      <c r="G13" s="12"/>
    </row>
    <row r="14" spans="1:7" ht="27.6" x14ac:dyDescent="0.3">
      <c r="A14" s="3" t="s">
        <v>10</v>
      </c>
      <c r="B14" s="3" t="s">
        <v>18</v>
      </c>
      <c r="C14" s="3" t="s">
        <v>19</v>
      </c>
      <c r="D14" s="7" t="s">
        <v>20</v>
      </c>
      <c r="E14" s="10">
        <v>4291</v>
      </c>
      <c r="F14" s="10">
        <v>0</v>
      </c>
      <c r="G14" s="10">
        <f>ROUND(E14*F14,2)</f>
        <v>0</v>
      </c>
    </row>
    <row r="15" spans="1:7" ht="27.6" x14ac:dyDescent="0.3">
      <c r="A15" s="3" t="s">
        <v>11</v>
      </c>
      <c r="B15" s="3" t="s">
        <v>18</v>
      </c>
      <c r="C15" s="3" t="s">
        <v>21</v>
      </c>
      <c r="D15" s="7" t="s">
        <v>20</v>
      </c>
      <c r="E15" s="10">
        <v>660</v>
      </c>
      <c r="F15" s="10">
        <v>0</v>
      </c>
      <c r="G15" s="10">
        <f>ROUND(E15*F15,2)</f>
        <v>0</v>
      </c>
    </row>
    <row r="16" spans="1:7" ht="27.6" x14ac:dyDescent="0.3">
      <c r="A16" s="3" t="s">
        <v>12</v>
      </c>
      <c r="B16" s="3" t="s">
        <v>18</v>
      </c>
      <c r="C16" s="3" t="s">
        <v>22</v>
      </c>
      <c r="D16" s="7" t="s">
        <v>20</v>
      </c>
      <c r="E16" s="10">
        <v>380</v>
      </c>
      <c r="F16" s="10">
        <v>0</v>
      </c>
      <c r="G16" s="10">
        <f>ROUND(E16*F16,2)</f>
        <v>0</v>
      </c>
    </row>
    <row r="17" spans="1:7" ht="27.6" x14ac:dyDescent="0.3">
      <c r="A17" s="3" t="s">
        <v>30</v>
      </c>
      <c r="B17" s="3" t="s">
        <v>18</v>
      </c>
      <c r="C17" s="3" t="s">
        <v>31</v>
      </c>
      <c r="D17" s="7" t="s">
        <v>24</v>
      </c>
      <c r="E17" s="10">
        <v>1</v>
      </c>
      <c r="F17" s="10">
        <v>0</v>
      </c>
      <c r="G17" s="10">
        <f>ROUND(E17*F17,2)</f>
        <v>0</v>
      </c>
    </row>
    <row r="18" spans="1:7" ht="41.4" x14ac:dyDescent="0.3">
      <c r="A18" s="4"/>
      <c r="B18" s="4"/>
      <c r="C18" s="4" t="s">
        <v>32</v>
      </c>
      <c r="D18" s="8"/>
      <c r="E18" s="11"/>
      <c r="F18" s="11"/>
      <c r="G18" s="11">
        <f>SUM(G14:G17)</f>
        <v>0</v>
      </c>
    </row>
    <row r="19" spans="1:7" x14ac:dyDescent="0.3">
      <c r="A19" s="4"/>
      <c r="B19" s="4"/>
      <c r="C19" s="4" t="s">
        <v>33</v>
      </c>
      <c r="D19" s="8"/>
      <c r="E19" s="11"/>
      <c r="F19" s="11"/>
      <c r="G19" s="11">
        <f>G18</f>
        <v>0</v>
      </c>
    </row>
    <row r="20" spans="1:7" x14ac:dyDescent="0.3">
      <c r="A20" s="2" t="s">
        <v>34</v>
      </c>
      <c r="B20" s="2"/>
      <c r="C20" s="2" t="s">
        <v>35</v>
      </c>
      <c r="D20" s="6"/>
      <c r="E20" s="12"/>
      <c r="F20" s="12"/>
      <c r="G20" s="12"/>
    </row>
    <row r="21" spans="1:7" ht="41.4" x14ac:dyDescent="0.3">
      <c r="A21" s="2" t="s">
        <v>36</v>
      </c>
      <c r="B21" s="2"/>
      <c r="C21" s="2" t="s">
        <v>17</v>
      </c>
      <c r="D21" s="6"/>
      <c r="E21" s="12"/>
      <c r="F21" s="12"/>
      <c r="G21" s="12"/>
    </row>
    <row r="22" spans="1:7" ht="27.6" x14ac:dyDescent="0.3">
      <c r="A22" s="3" t="s">
        <v>37</v>
      </c>
      <c r="B22" s="3" t="s">
        <v>18</v>
      </c>
      <c r="C22" s="3" t="s">
        <v>19</v>
      </c>
      <c r="D22" s="7" t="s">
        <v>20</v>
      </c>
      <c r="E22" s="10">
        <v>303</v>
      </c>
      <c r="F22" s="10">
        <v>0</v>
      </c>
      <c r="G22" s="10">
        <f>ROUND(E22*F22,2)</f>
        <v>0</v>
      </c>
    </row>
    <row r="23" spans="1:7" ht="27.6" x14ac:dyDescent="0.3">
      <c r="A23" s="3" t="s">
        <v>38</v>
      </c>
      <c r="B23" s="3" t="s">
        <v>18</v>
      </c>
      <c r="C23" s="3" t="s">
        <v>21</v>
      </c>
      <c r="D23" s="7" t="s">
        <v>20</v>
      </c>
      <c r="E23" s="10">
        <v>100</v>
      </c>
      <c r="F23" s="10">
        <v>0</v>
      </c>
      <c r="G23" s="10">
        <f>ROUND(E23*F23,2)</f>
        <v>0</v>
      </c>
    </row>
    <row r="24" spans="1:7" ht="41.4" x14ac:dyDescent="0.3">
      <c r="A24" s="4"/>
      <c r="B24" s="4"/>
      <c r="C24" s="4" t="s">
        <v>39</v>
      </c>
      <c r="D24" s="8"/>
      <c r="E24" s="11"/>
      <c r="F24" s="11"/>
      <c r="G24" s="11">
        <f>SUM(G22:G23)</f>
        <v>0</v>
      </c>
    </row>
    <row r="25" spans="1:7" x14ac:dyDescent="0.3">
      <c r="A25" s="4"/>
      <c r="B25" s="4"/>
      <c r="C25" s="4" t="s">
        <v>40</v>
      </c>
      <c r="D25" s="8"/>
      <c r="E25" s="11"/>
      <c r="F25" s="11"/>
      <c r="G25" s="11">
        <f>G24</f>
        <v>0</v>
      </c>
    </row>
    <row r="26" spans="1:7" x14ac:dyDescent="0.3">
      <c r="A26" s="2" t="s">
        <v>41</v>
      </c>
      <c r="B26" s="2"/>
      <c r="C26" s="2" t="s">
        <v>42</v>
      </c>
      <c r="D26" s="6"/>
      <c r="E26" s="12"/>
      <c r="F26" s="12"/>
      <c r="G26" s="12"/>
    </row>
    <row r="27" spans="1:7" ht="41.4" x14ac:dyDescent="0.3">
      <c r="A27" s="2" t="s">
        <v>43</v>
      </c>
      <c r="B27" s="2"/>
      <c r="C27" s="2" t="s">
        <v>17</v>
      </c>
      <c r="D27" s="6"/>
      <c r="E27" s="12"/>
      <c r="F27" s="12"/>
      <c r="G27" s="12"/>
    </row>
    <row r="28" spans="1:7" ht="27.6" x14ac:dyDescent="0.3">
      <c r="A28" s="3" t="s">
        <v>44</v>
      </c>
      <c r="B28" s="3" t="s">
        <v>18</v>
      </c>
      <c r="C28" s="3" t="s">
        <v>19</v>
      </c>
      <c r="D28" s="7" t="s">
        <v>20</v>
      </c>
      <c r="E28" s="10">
        <v>846</v>
      </c>
      <c r="F28" s="10">
        <v>0</v>
      </c>
      <c r="G28" s="10">
        <f>ROUND(E28*F28,2)</f>
        <v>0</v>
      </c>
    </row>
    <row r="29" spans="1:7" ht="27.6" x14ac:dyDescent="0.3">
      <c r="A29" s="3" t="s">
        <v>45</v>
      </c>
      <c r="B29" s="3" t="s">
        <v>18</v>
      </c>
      <c r="C29" s="3" t="s">
        <v>21</v>
      </c>
      <c r="D29" s="7" t="s">
        <v>20</v>
      </c>
      <c r="E29" s="10">
        <v>190</v>
      </c>
      <c r="F29" s="10">
        <v>0</v>
      </c>
      <c r="G29" s="10">
        <f>ROUND(E29*F29,2)</f>
        <v>0</v>
      </c>
    </row>
    <row r="30" spans="1:7" ht="41.4" x14ac:dyDescent="0.3">
      <c r="A30" s="4"/>
      <c r="B30" s="4"/>
      <c r="C30" s="4" t="s">
        <v>46</v>
      </c>
      <c r="D30" s="8"/>
      <c r="E30" s="11"/>
      <c r="F30" s="11"/>
      <c r="G30" s="11">
        <f>SUM(G28:G29)</f>
        <v>0</v>
      </c>
    </row>
    <row r="31" spans="1:7" x14ac:dyDescent="0.3">
      <c r="A31" s="4"/>
      <c r="B31" s="4"/>
      <c r="C31" s="4" t="s">
        <v>47</v>
      </c>
      <c r="D31" s="8"/>
      <c r="E31" s="11"/>
      <c r="F31" s="11"/>
      <c r="G31" s="11">
        <f>G30</f>
        <v>0</v>
      </c>
    </row>
    <row r="32" spans="1:7" x14ac:dyDescent="0.3">
      <c r="A32" s="4"/>
      <c r="B32" s="4"/>
      <c r="C32" s="4" t="s">
        <v>48</v>
      </c>
      <c r="D32" s="8"/>
      <c r="E32" s="11"/>
      <c r="F32" s="11"/>
      <c r="G32" s="11">
        <f>G11+G19+G25+G31</f>
        <v>0</v>
      </c>
    </row>
    <row r="33" spans="1:7" x14ac:dyDescent="0.3">
      <c r="A33" s="2" t="s">
        <v>7</v>
      </c>
      <c r="B33" s="2"/>
      <c r="C33" s="2" t="s">
        <v>49</v>
      </c>
      <c r="D33" s="6"/>
      <c r="E33" s="12"/>
      <c r="F33" s="12"/>
      <c r="G33" s="12"/>
    </row>
    <row r="34" spans="1:7" ht="27.6" x14ac:dyDescent="0.3">
      <c r="A34" s="3" t="s">
        <v>50</v>
      </c>
      <c r="B34" s="3" t="s">
        <v>18</v>
      </c>
      <c r="C34" s="3" t="s">
        <v>51</v>
      </c>
      <c r="D34" s="7" t="s">
        <v>52</v>
      </c>
      <c r="E34" s="10">
        <v>1</v>
      </c>
      <c r="F34" s="10">
        <v>0</v>
      </c>
      <c r="G34" s="10">
        <f>ROUND(E34*F34,2)</f>
        <v>0</v>
      </c>
    </row>
    <row r="35" spans="1:7" x14ac:dyDescent="0.3">
      <c r="A35" s="4"/>
      <c r="B35" s="4"/>
      <c r="C35" s="4" t="s">
        <v>53</v>
      </c>
      <c r="D35" s="8"/>
      <c r="E35" s="11"/>
      <c r="F35" s="11"/>
      <c r="G35" s="11">
        <f>G34</f>
        <v>0</v>
      </c>
    </row>
    <row r="36" spans="1:7" x14ac:dyDescent="0.3">
      <c r="A36" s="4"/>
      <c r="B36" s="4"/>
      <c r="C36" s="4" t="s">
        <v>54</v>
      </c>
      <c r="D36" s="8"/>
      <c r="E36" s="11"/>
      <c r="F36" s="11"/>
      <c r="G36" s="11">
        <f>G32+G35</f>
        <v>0</v>
      </c>
    </row>
  </sheetData>
  <pageMargins left="0.7" right="0.7" top="0.75" bottom="0.75" header="0.3" footer="0.3"/>
  <pageSetup paperSize="9" scale="70" orientation="portrait" horizontalDpi="4294967295" verticalDpi="0" r:id="rId1"/>
  <ignoredErrors>
    <ignoredError sqref="A2:G36 A1:D1 F1:G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E6"/>
  <sheetViews>
    <sheetView workbookViewId="0">
      <selection activeCell="A6" sqref="A6:E6"/>
    </sheetView>
  </sheetViews>
  <sheetFormatPr defaultRowHeight="14.4" x14ac:dyDescent="0.3"/>
  <cols>
    <col min="1" max="1" width="11.109375" customWidth="1"/>
    <col min="2" max="2" width="44.44140625" customWidth="1"/>
    <col min="3" max="5" width="11.109375" customWidth="1"/>
  </cols>
  <sheetData>
    <row r="1" spans="1:5" ht="27.6" x14ac:dyDescent="0.3">
      <c r="A1" s="1" t="s">
        <v>0</v>
      </c>
      <c r="B1" s="1" t="s">
        <v>55</v>
      </c>
      <c r="C1" s="1" t="s">
        <v>56</v>
      </c>
      <c r="D1" s="1" t="s">
        <v>57</v>
      </c>
      <c r="E1" s="1" t="s">
        <v>58</v>
      </c>
    </row>
    <row r="2" spans="1:5" x14ac:dyDescent="0.3">
      <c r="A2" s="1" t="s">
        <v>6</v>
      </c>
      <c r="B2" s="1" t="s">
        <v>7</v>
      </c>
      <c r="C2" s="1" t="s">
        <v>8</v>
      </c>
      <c r="D2" s="1" t="s">
        <v>9</v>
      </c>
      <c r="E2" s="1" t="s">
        <v>10</v>
      </c>
    </row>
    <row r="3" spans="1:5" x14ac:dyDescent="0.3">
      <c r="A3" s="2" t="s">
        <v>6</v>
      </c>
      <c r="B3" s="2" t="s">
        <v>13</v>
      </c>
      <c r="C3" s="2">
        <f>Oferta!G32</f>
        <v>0</v>
      </c>
      <c r="D3" s="2"/>
      <c r="E3" s="2"/>
    </row>
    <row r="4" spans="1:5" x14ac:dyDescent="0.3">
      <c r="A4" s="2" t="s">
        <v>7</v>
      </c>
      <c r="B4" s="2" t="s">
        <v>49</v>
      </c>
      <c r="C4" s="2">
        <f>Oferta!G35</f>
        <v>0</v>
      </c>
      <c r="D4" s="2"/>
      <c r="E4" s="2"/>
    </row>
    <row r="5" spans="1:5" x14ac:dyDescent="0.3">
      <c r="A5" s="4"/>
      <c r="B5" s="4" t="s">
        <v>54</v>
      </c>
      <c r="C5" s="4">
        <f>SUM(C3:C4)</f>
        <v>0</v>
      </c>
      <c r="D5" s="4">
        <f>ROUND(C5*23%,2)</f>
        <v>0</v>
      </c>
      <c r="E5" s="4">
        <f>C5+D5</f>
        <v>0</v>
      </c>
    </row>
    <row r="6" spans="1:5" x14ac:dyDescent="0.3">
      <c r="A6" s="5" t="s">
        <v>59</v>
      </c>
      <c r="B6" s="5"/>
      <c r="C6" s="5"/>
      <c r="D6" s="5"/>
      <c r="E6" s="5"/>
    </row>
  </sheetData>
  <mergeCells count="1">
    <mergeCell ref="A6:E6"/>
  </mergeCells>
  <pageMargins left="0.7" right="0.7" top="0.75" bottom="0.75" header="0.3" footer="0.3"/>
  <pageSetup paperSize="9" orientation="portrait" horizontalDpi="4294967295" verticalDpi="0" r:id="rId1"/>
  <ignoredErrors>
    <ignoredError sqref="A1:E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Oferta</vt:lpstr>
      <vt:lpstr>Tabela elementów scalonych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Jerzy Olędzki</cp:lastModifiedBy>
  <cp:lastPrinted>2022-08-12T07:05:59Z</cp:lastPrinted>
  <dcterms:created xsi:type="dcterms:W3CDTF">2022-08-12T07:01:43Z</dcterms:created>
  <dcterms:modified xsi:type="dcterms:W3CDTF">2022-08-12T07:07:24Z</dcterms:modified>
</cp:coreProperties>
</file>